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stmont\CareerCounselingTechBasics\Videos\UsefulFormulae\"/>
    </mc:Choice>
  </mc:AlternateContent>
  <xr:revisionPtr revIDLastSave="0" documentId="13_ncr:1_{6EB96D4A-E96E-49A7-95DB-68F8B6AAB78E}" xr6:coauthVersionLast="46" xr6:coauthVersionMax="46" xr10:uidLastSave="{00000000-0000-0000-0000-000000000000}"/>
  <bookViews>
    <workbookView xWindow="-110" yWindow="-110" windowWidth="38620" windowHeight="21220" xr2:uid="{DF59B76E-276F-400F-ADB2-3C7CE0244B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1" i="1" l="1"/>
  <c r="C160" i="1"/>
  <c r="D70" i="1"/>
  <c r="D68" i="1"/>
  <c r="D69" i="1"/>
  <c r="A60" i="1"/>
  <c r="A61" i="1" s="1"/>
  <c r="A62" i="1" s="1"/>
  <c r="A63" i="1" s="1"/>
  <c r="A64" i="1" s="1"/>
  <c r="A65" i="1" s="1"/>
  <c r="C173" i="1"/>
  <c r="D117" i="1"/>
  <c r="D116" i="1"/>
  <c r="D115" i="1"/>
  <c r="D143" i="1"/>
  <c r="D144" i="1" s="1"/>
  <c r="D145" i="1" s="1"/>
  <c r="D146" i="1" s="1"/>
  <c r="D147" i="1" s="1"/>
  <c r="D148" i="1" s="1"/>
  <c r="D149" i="1" s="1"/>
  <c r="D134" i="1"/>
  <c r="D135" i="1" s="1"/>
  <c r="D136" i="1" s="1"/>
  <c r="D137" i="1" s="1"/>
  <c r="D138" i="1" s="1"/>
  <c r="D139" i="1" s="1"/>
  <c r="D140" i="1" s="1"/>
  <c r="D125" i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17" i="1" s="1"/>
  <c r="D47" i="1"/>
  <c r="D43" i="1"/>
  <c r="D17" i="1"/>
  <c r="D16" i="1"/>
  <c r="D15" i="1"/>
  <c r="C115" i="1" l="1"/>
  <c r="C116" i="1"/>
  <c r="D49" i="1"/>
  <c r="D51" i="1" s="1"/>
</calcChain>
</file>

<file path=xl/sharedStrings.xml><?xml version="1.0" encoding="utf-8"?>
<sst xmlns="http://schemas.openxmlformats.org/spreadsheetml/2006/main" count="167" uniqueCount="129">
  <si>
    <t>USEFUL EXCEL FORMULAE</t>
  </si>
  <si>
    <t>Food</t>
  </si>
  <si>
    <t>Pizza</t>
  </si>
  <si>
    <t>$</t>
  </si>
  <si>
    <t>Iron Man 1 (2008)</t>
  </si>
  <si>
    <t>Iron Man 2 (2010)</t>
  </si>
  <si>
    <t>Iron Man 3 (2013)</t>
  </si>
  <si>
    <t>Total gross revenue</t>
  </si>
  <si>
    <t>Largest gross revenue</t>
  </si>
  <si>
    <t>Smallest gross revenue</t>
  </si>
  <si>
    <t>Average gross revenue</t>
  </si>
  <si>
    <t>$M</t>
  </si>
  <si>
    <t>dog</t>
  </si>
  <si>
    <t>cat</t>
  </si>
  <si>
    <t>bird</t>
  </si>
  <si>
    <t>fish</t>
  </si>
  <si>
    <t>rating</t>
  </si>
  <si>
    <t>Chocolate</t>
  </si>
  <si>
    <t>Everything else</t>
  </si>
  <si>
    <t>Vanilla</t>
  </si>
  <si>
    <t>Strawberry</t>
  </si>
  <si>
    <t>Mint</t>
  </si>
  <si>
    <t>Data</t>
  </si>
  <si>
    <t>Amusement park expenses</t>
  </si>
  <si>
    <t>Entrance fee</t>
  </si>
  <si>
    <t>Parking fee</t>
  </si>
  <si>
    <t>Games played</t>
  </si>
  <si>
    <t>Cost per game</t>
  </si>
  <si>
    <t>Total game expenses</t>
  </si>
  <si>
    <t>Total park expenses</t>
  </si>
  <si>
    <t>Count</t>
  </si>
  <si>
    <t>Total non-game expenses</t>
  </si>
  <si>
    <t>Number of prizes won</t>
  </si>
  <si>
    <t>Lasagna</t>
  </si>
  <si>
    <t>Salmon</t>
  </si>
  <si>
    <t>A</t>
  </si>
  <si>
    <t>Cottage pie</t>
  </si>
  <si>
    <t>Chicken rice</t>
  </si>
  <si>
    <t>C</t>
  </si>
  <si>
    <t>Number of A's</t>
  </si>
  <si>
    <t>F</t>
  </si>
  <si>
    <t>Sunday</t>
  </si>
  <si>
    <t>Monday</t>
  </si>
  <si>
    <t>Tuesday</t>
  </si>
  <si>
    <t>Wednesday</t>
  </si>
  <si>
    <t>Thursday</t>
  </si>
  <si>
    <t>Friday</t>
  </si>
  <si>
    <t>Saturday</t>
  </si>
  <si>
    <t>Number of meals below 3</t>
  </si>
  <si>
    <t>Letter score</t>
  </si>
  <si>
    <t>Day</t>
  </si>
  <si>
    <t>Meal</t>
  </si>
  <si>
    <t>Score out of 5</t>
  </si>
  <si>
    <t>Days of the week</t>
  </si>
  <si>
    <t>Pasta</t>
  </si>
  <si>
    <t>Pokebowl</t>
  </si>
  <si>
    <t>Google sheets is good</t>
  </si>
  <si>
    <t>Excel</t>
  </si>
  <si>
    <t>Excel is better</t>
  </si>
  <si>
    <t>Row</t>
  </si>
  <si>
    <t>rabbit</t>
  </si>
  <si>
    <t>rat</t>
  </si>
  <si>
    <t>frog</t>
  </si>
  <si>
    <t>crane</t>
  </si>
  <si>
    <t>tiger</t>
  </si>
  <si>
    <t>snake</t>
  </si>
  <si>
    <t>sheep</t>
  </si>
  <si>
    <t>bear</t>
  </si>
  <si>
    <t>seagull</t>
  </si>
  <si>
    <t>canary</t>
  </si>
  <si>
    <t>ant</t>
  </si>
  <si>
    <t>tortoise</t>
  </si>
  <si>
    <t>seal</t>
  </si>
  <si>
    <t>Source data</t>
  </si>
  <si>
    <t>Into…</t>
  </si>
  <si>
    <t>Start date</t>
  </si>
  <si>
    <t>Date of birth</t>
  </si>
  <si>
    <t>Today's date</t>
  </si>
  <si>
    <t>Difference in days</t>
  </si>
  <si>
    <t>Difference in years</t>
  </si>
  <si>
    <t>Difference in months</t>
  </si>
  <si>
    <t>First bit</t>
  </si>
  <si>
    <t>Second bit</t>
  </si>
  <si>
    <t>Third bit</t>
  </si>
  <si>
    <t>Last bit</t>
  </si>
  <si>
    <t>Office 365</t>
  </si>
  <si>
    <t>does</t>
  </si>
  <si>
    <t>many things</t>
  </si>
  <si>
    <t>well!</t>
  </si>
  <si>
    <t>Iron Man series gross revenue (Source: IMDB)</t>
  </si>
  <si>
    <t>Cost per prize (SCARY)</t>
  </si>
  <si>
    <t>Cost per prize (FRIENDLY)</t>
  </si>
  <si>
    <t>Turn</t>
  </si>
  <si>
    <t>Number of legs</t>
  </si>
  <si>
    <t>Find the…</t>
  </si>
  <si>
    <t>Animal</t>
  </si>
  <si>
    <t>A workhorse function used for adding ranges of cells</t>
  </si>
  <si>
    <t>Another workhorse function for conditional evaluation</t>
  </si>
  <si>
    <t>Great for dealing with errors that often scare readers</t>
  </si>
  <si>
    <t>Useful for keeping consistent naming conventions and reducing data entry mistakes</t>
  </si>
  <si>
    <t>A family of functions that helps with summarizing based on conditions</t>
  </si>
  <si>
    <t>A helpful text function for exchanging words</t>
  </si>
  <si>
    <t>Super helpful when combining tables together (esp. when using it with INDEX)</t>
  </si>
  <si>
    <t>Helps you make evenly spaced date sequences</t>
  </si>
  <si>
    <t>Give me a two-monthly sequence</t>
  </si>
  <si>
    <t>Give me a two-weekly sequence</t>
  </si>
  <si>
    <t>Give me a two-yearly sequence</t>
  </si>
  <si>
    <t>Useful for computing the time elapsed between dates</t>
  </si>
  <si>
    <t>For joining text together</t>
  </si>
  <si>
    <t>B</t>
  </si>
  <si>
    <t>All together now!</t>
  </si>
  <si>
    <t>1. SUM()</t>
  </si>
  <si>
    <t>2. IF()</t>
  </si>
  <si>
    <t>3. IFERROR()</t>
  </si>
  <si>
    <t>Other statistical functions</t>
  </si>
  <si>
    <t>Ice-cream flavor rating (out of 10) (Source: Me)</t>
  </si>
  <si>
    <t>Number of meals not a 5</t>
  </si>
  <si>
    <t>Excel 365 (MAXIFS)</t>
  </si>
  <si>
    <t>Step 1</t>
  </si>
  <si>
    <t>Step 2</t>
  </si>
  <si>
    <t>6. MATCH()</t>
  </si>
  <si>
    <t>7. DATE()</t>
  </si>
  <si>
    <t>8. DATEDIF()</t>
  </si>
  <si>
    <t>9. CONTATENATE</t>
  </si>
  <si>
    <t>10. SUBSTITUTE()</t>
  </si>
  <si>
    <t>4. COUNTIF</t>
  </si>
  <si>
    <t>5. INDEX()</t>
  </si>
  <si>
    <t>Difference in weeks</t>
  </si>
  <si>
    <t>Office 365 (TEXTJOIN)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</si>
</sst>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[Red]\(#,##0\);\-"/>
    <numFmt numFmtId="165" formatCode="#,##0.0_);[Red]\(#,##0.0\);\-"/>
    <numFmt numFmtId="166" formatCode="#,##0.00_);[Red]\(#,##0.00\);\-"/>
    <numFmt numFmtId="167" formatCode="#,##0.000_);[Red]\(#,##0.000\);\-"/>
    <numFmt numFmtId="168" formatCode="0.0%"/>
    <numFmt numFmtId="169" formatCode="0.000%"/>
    <numFmt numFmtId="170" formatCode="[Red]&quot;Error&quot;;[Red]&quot;Error&quot;;[Blue]&quot;OK&quot;"/>
    <numFmt numFmtId="171" formatCode="0.0"/>
  </numFmts>
  <fonts count="14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3"/>
      <name val="Arial"/>
      <family val="2"/>
    </font>
    <font>
      <sz val="9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i/>
      <sz val="9"/>
      <color theme="3"/>
      <name val="Arial"/>
      <family val="2"/>
    </font>
    <font>
      <b/>
      <sz val="18"/>
      <color theme="3"/>
      <name val="Arial"/>
      <family val="2"/>
    </font>
    <font>
      <sz val="9"/>
      <color rgb="FF7030A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7030A0"/>
      <name val="Calibri"/>
      <family val="2"/>
      <scheme val="minor"/>
    </font>
    <font>
      <sz val="9"/>
      <color rgb="FF006100"/>
      <name val="Arial"/>
      <family val="2"/>
    </font>
    <font>
      <i/>
      <sz val="9"/>
      <color rgb="FF7F7F7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8" fillId="0" borderId="0" applyNumberFormat="0" applyFill="0" applyBorder="0" applyAlignment="0" applyProtection="0"/>
    <xf numFmtId="0" fontId="4" fillId="0" borderId="1" applyNumberFormat="0" applyFill="0" applyAlignment="0" applyProtection="0"/>
    <xf numFmtId="165" fontId="5" fillId="0" borderId="2" applyFill="0" applyProtection="0">
      <alignment horizontal="left"/>
    </xf>
    <xf numFmtId="0" fontId="6" fillId="0" borderId="3" applyNumberFormat="0" applyFill="0" applyAlignment="0" applyProtection="0"/>
    <xf numFmtId="0" fontId="2" fillId="0" borderId="0" applyFill="0" applyBorder="0" applyAlignment="0" applyProtection="0"/>
    <xf numFmtId="164" fontId="1" fillId="0" borderId="0"/>
    <xf numFmtId="164" fontId="1" fillId="0" borderId="5"/>
    <xf numFmtId="165" fontId="1" fillId="0" borderId="0"/>
    <xf numFmtId="165" fontId="1" fillId="0" borderId="5"/>
    <xf numFmtId="166" fontId="1" fillId="0" borderId="0"/>
    <xf numFmtId="166" fontId="1" fillId="0" borderId="5"/>
    <xf numFmtId="167" fontId="1" fillId="0" borderId="0"/>
    <xf numFmtId="167" fontId="1" fillId="0" borderId="5"/>
    <xf numFmtId="164" fontId="1" fillId="0" borderId="6"/>
    <xf numFmtId="165" fontId="1" fillId="0" borderId="6"/>
    <xf numFmtId="166" fontId="1" fillId="0" borderId="6"/>
    <xf numFmtId="167" fontId="1" fillId="0" borderId="6"/>
    <xf numFmtId="9" fontId="1" fillId="0" borderId="6"/>
    <xf numFmtId="168" fontId="1" fillId="0" borderId="6"/>
    <xf numFmtId="10" fontId="1" fillId="0" borderId="6"/>
    <xf numFmtId="169" fontId="1" fillId="0" borderId="6"/>
    <xf numFmtId="170" fontId="2" fillId="0" borderId="7">
      <alignment horizontal="center"/>
    </xf>
    <xf numFmtId="164" fontId="3" fillId="3" borderId="4"/>
    <xf numFmtId="165" fontId="3" fillId="3" borderId="4"/>
    <xf numFmtId="166" fontId="3" fillId="3" borderId="4"/>
    <xf numFmtId="167" fontId="3" fillId="3" borderId="4"/>
    <xf numFmtId="9" fontId="3" fillId="3" borderId="4"/>
    <xf numFmtId="168" fontId="3" fillId="3" borderId="4"/>
    <xf numFmtId="10" fontId="3" fillId="3" borderId="4"/>
    <xf numFmtId="169" fontId="3" fillId="3" borderId="4"/>
    <xf numFmtId="164" fontId="3" fillId="2" borderId="4"/>
    <xf numFmtId="165" fontId="3" fillId="2" borderId="4"/>
    <xf numFmtId="166" fontId="3" fillId="2" borderId="4"/>
    <xf numFmtId="167" fontId="3" fillId="2" borderId="4"/>
    <xf numFmtId="9" fontId="3" fillId="2" borderId="4"/>
    <xf numFmtId="168" fontId="3" fillId="2" borderId="4"/>
    <xf numFmtId="10" fontId="3" fillId="2" borderId="4"/>
    <xf numFmtId="169" fontId="3" fillId="2" borderId="4"/>
    <xf numFmtId="9" fontId="1" fillId="0" borderId="0"/>
    <xf numFmtId="9" fontId="1" fillId="0" borderId="5"/>
    <xf numFmtId="168" fontId="1" fillId="0" borderId="0"/>
    <xf numFmtId="168" fontId="1" fillId="0" borderId="5"/>
    <xf numFmtId="10" fontId="1" fillId="0" borderId="0"/>
    <xf numFmtId="10" fontId="1" fillId="0" borderId="5"/>
    <xf numFmtId="169" fontId="1" fillId="0" borderId="0"/>
    <xf numFmtId="169" fontId="1" fillId="0" borderId="5"/>
    <xf numFmtId="0" fontId="7" fillId="0" borderId="0"/>
    <xf numFmtId="0" fontId="9" fillId="0" borderId="0">
      <alignment horizontal="center"/>
    </xf>
    <xf numFmtId="0" fontId="12" fillId="4" borderId="0" applyNumberFormat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/>
    <xf numFmtId="0" fontId="4" fillId="0" borderId="1" xfId="2" quotePrefix="1"/>
    <xf numFmtId="0" fontId="2" fillId="0" borderId="0" xfId="5"/>
    <xf numFmtId="0" fontId="9" fillId="0" borderId="0" xfId="48">
      <alignment horizontal="center"/>
    </xf>
    <xf numFmtId="165" fontId="1" fillId="0" borderId="0" xfId="8"/>
    <xf numFmtId="165" fontId="1" fillId="0" borderId="5" xfId="9"/>
    <xf numFmtId="164" fontId="3" fillId="2" borderId="4" xfId="31"/>
    <xf numFmtId="165" fontId="3" fillId="2" borderId="4" xfId="32"/>
    <xf numFmtId="165" fontId="0" fillId="0" borderId="0" xfId="0" applyNumberFormat="1"/>
    <xf numFmtId="0" fontId="10" fillId="0" borderId="0" xfId="0" applyFont="1"/>
    <xf numFmtId="0" fontId="11" fillId="0" borderId="0" xfId="48" applyFont="1">
      <alignment horizontal="center"/>
    </xf>
    <xf numFmtId="165" fontId="10" fillId="0" borderId="5" xfId="9" applyFont="1"/>
    <xf numFmtId="165" fontId="3" fillId="2" borderId="4" xfId="32" applyAlignment="1">
      <alignment horizontal="center"/>
    </xf>
    <xf numFmtId="165" fontId="3" fillId="2" borderId="8" xfId="32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64" fontId="3" fillId="2" borderId="4" xfId="31" applyAlignment="1">
      <alignment horizontal="center"/>
    </xf>
    <xf numFmtId="14" fontId="0" fillId="0" borderId="0" xfId="0" applyNumberFormat="1"/>
    <xf numFmtId="14" fontId="3" fillId="2" borderId="4" xfId="31" applyNumberFormat="1"/>
    <xf numFmtId="14" fontId="1" fillId="0" borderId="6" xfId="14" applyNumberFormat="1"/>
    <xf numFmtId="0" fontId="12" fillId="4" borderId="0" xfId="49" applyAlignment="1">
      <alignment horizontal="center"/>
    </xf>
    <xf numFmtId="0" fontId="12" fillId="4" borderId="0" xfId="49"/>
    <xf numFmtId="14" fontId="12" fillId="4" borderId="0" xfId="49" applyNumberFormat="1"/>
    <xf numFmtId="165" fontId="12" fillId="4" borderId="0" xfId="49" applyNumberFormat="1"/>
    <xf numFmtId="2" fontId="0" fillId="0" borderId="0" xfId="0" applyNumberFormat="1"/>
    <xf numFmtId="171" fontId="12" fillId="4" borderId="0" xfId="49" applyNumberFormat="1"/>
    <xf numFmtId="0" fontId="13" fillId="0" borderId="0" xfId="50"/>
  </cellXfs>
  <cellStyles count="51">
    <cellStyle name="Calc0" xfId="6" xr:uid="{054F3D4C-6ED5-4572-AD97-D22F680D0797}"/>
    <cellStyle name="Calc0 Total" xfId="7" xr:uid="{4ED99F64-EE5E-4485-BE3F-1391C7193F66}"/>
    <cellStyle name="Calc1" xfId="8" xr:uid="{F54F03C3-4C2E-4394-A011-F5BCF3E1EFA6}"/>
    <cellStyle name="Calc1 Total" xfId="9" xr:uid="{81469E69-D806-4ACB-A070-589DF88B3759}"/>
    <cellStyle name="Calc2" xfId="10" xr:uid="{AD2F555D-451A-433D-8E22-79B7993E2470}"/>
    <cellStyle name="Calc2 Total" xfId="11" xr:uid="{3544D7BE-84A6-4DB8-A7BF-43619946D194}"/>
    <cellStyle name="Calc3" xfId="12" xr:uid="{2192179F-8AEE-41F1-B233-88E103E0E63C}"/>
    <cellStyle name="Calc3 Total" xfId="13" xr:uid="{7B47977F-F6AA-4F09-ACC9-BD68714DA7F6}"/>
    <cellStyle name="Callup0" xfId="14" xr:uid="{B98A656A-331D-45FD-8EF3-BA0B38D51BF5}"/>
    <cellStyle name="Callup1" xfId="15" xr:uid="{B02BC146-B0B1-46C4-BB11-D62D9060573C}"/>
    <cellStyle name="Callup2" xfId="16" xr:uid="{09558FBA-6AE9-4BFB-BA9E-A7050A95090E}"/>
    <cellStyle name="Callup3" xfId="17" xr:uid="{B1A0F43F-953F-4D67-BFFB-F59E005218D8}"/>
    <cellStyle name="CallupPerc0" xfId="18" xr:uid="{E1B218ED-1239-4796-BD60-3C99052B2A13}"/>
    <cellStyle name="CallupPerc1" xfId="19" xr:uid="{6DB334E8-42C5-4BFE-AD69-1266F9D22735}"/>
    <cellStyle name="CallupPerc2" xfId="20" xr:uid="{1D349F31-ABBD-409E-A507-47994C7E85A2}"/>
    <cellStyle name="CallupPerc3" xfId="21" xr:uid="{64203138-BF0C-4F6C-90E4-F2AE2D75D534}"/>
    <cellStyle name="Check" xfId="22" xr:uid="{3D252714-486C-4FAD-83CE-39403552552E}"/>
    <cellStyle name="Dec0" xfId="23" xr:uid="{9BCB717C-0D0E-4D21-B91C-72D7E4D4A7CE}"/>
    <cellStyle name="Dec1" xfId="24" xr:uid="{B5E3D7CB-9156-43D6-80B7-238E50DB0928}"/>
    <cellStyle name="Dec2" xfId="25" xr:uid="{DD222BE1-47E4-4DFE-BF1F-9C67FCB65D9E}"/>
    <cellStyle name="Dec3" xfId="26" xr:uid="{44713468-2210-4A53-8B86-2F1AE08BF52D}"/>
    <cellStyle name="DecPerc0" xfId="27" xr:uid="{71A1E39D-2884-4F4A-B590-B0012C663D64}"/>
    <cellStyle name="DecPerc1" xfId="28" xr:uid="{5F269402-A93F-4891-809F-9D648D7553BF}"/>
    <cellStyle name="DecPerc2" xfId="29" xr:uid="{464102AC-3A00-4EA6-A12D-4E23B52365CA}"/>
    <cellStyle name="DecPerc3" xfId="30" xr:uid="{53DA98C3-CA06-4F84-B609-D71970B148DE}"/>
    <cellStyle name="Explanatory Text" xfId="50" builtinId="53" customBuiltin="1"/>
    <cellStyle name="Good" xfId="49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0" xfId="31" xr:uid="{440FDDA7-1659-41F5-8AB0-FF765AA84FC3}"/>
    <cellStyle name="Input1" xfId="32" xr:uid="{8E96FD39-DD4F-497C-8CEB-F45D837CFB4C}"/>
    <cellStyle name="Input2" xfId="33" xr:uid="{09BC6064-BB25-48AF-A3E0-56FE585D6269}"/>
    <cellStyle name="Input3" xfId="34" xr:uid="{D8BE2165-B188-4231-988F-7BB02AC8778A}"/>
    <cellStyle name="InputPerc0" xfId="35" xr:uid="{0A8C542E-D220-4777-8A48-FDAB5F01E238}"/>
    <cellStyle name="InputPerc1" xfId="36" xr:uid="{E7A5EA13-375D-4049-A164-D959659087C5}"/>
    <cellStyle name="InputPerc2" xfId="37" xr:uid="{7F3A2B2B-E684-495D-BBEE-75D11AB64D6B}"/>
    <cellStyle name="InputPerc3" xfId="38" xr:uid="{89DD5AA6-D871-40C6-9B41-A965EBDCB5AD}"/>
    <cellStyle name="Normal" xfId="0" builtinId="0" customBuiltin="1"/>
    <cellStyle name="Perc0" xfId="39" xr:uid="{51F19C04-6626-40AC-A1F8-857897098855}"/>
    <cellStyle name="Perc0 Total" xfId="40" xr:uid="{162BA69D-5858-40A0-801D-44D89672E20C}"/>
    <cellStyle name="Perc1" xfId="41" xr:uid="{5E4154F6-3318-4FFF-BECA-99F23771A2FE}"/>
    <cellStyle name="Perc1 Total" xfId="42" xr:uid="{1A3CC756-7AFE-47FF-A5C1-7A3D6ABAE35B}"/>
    <cellStyle name="Perc2" xfId="43" xr:uid="{94D7DEB4-8939-4ADD-9F37-51D8D6A925D2}"/>
    <cellStyle name="Perc2 Total" xfId="44" xr:uid="{94128DDA-8726-428E-9344-1E094A5B52D8}"/>
    <cellStyle name="Perc3" xfId="45" xr:uid="{BA5A72BC-390C-44B2-B675-31DB4629CF03}"/>
    <cellStyle name="Perc3 Total" xfId="46" xr:uid="{F70695F0-4FEB-48E6-9E85-996F9AEFC321}"/>
    <cellStyle name="Source" xfId="47" xr:uid="{6C56469F-9FA8-4099-B2DD-7A91439DBF40}"/>
    <cellStyle name="Title" xfId="1" builtinId="15" customBuiltin="1"/>
    <cellStyle name="Units" xfId="48" xr:uid="{8C4EAF81-3473-4688-8E0D-8CB544D6D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6828-97A4-4722-A841-03AF9E9DF552}">
  <dimension ref="A1:O183"/>
  <sheetViews>
    <sheetView showGridLines="0" tabSelected="1" zoomScale="265" zoomScaleNormal="265" workbookViewId="0"/>
  </sheetViews>
  <sheetFormatPr defaultRowHeight="11.5" outlineLevelRow="1" x14ac:dyDescent="0.25"/>
  <cols>
    <col min="2" max="2" width="26.296875" customWidth="1"/>
    <col min="3" max="3" width="25.69921875" bestFit="1" customWidth="1"/>
    <col min="4" max="5" width="15.3984375" customWidth="1"/>
    <col min="6" max="6" width="14.796875" customWidth="1"/>
    <col min="7" max="7" width="12" bestFit="1" customWidth="1"/>
    <col min="10" max="10" width="25.8984375" customWidth="1"/>
    <col min="14" max="14" width="11.19921875" customWidth="1"/>
    <col min="15" max="15" width="12.8984375" style="15" customWidth="1"/>
    <col min="18" max="18" width="10.796875" bestFit="1" customWidth="1"/>
    <col min="19" max="20" width="13.3984375" customWidth="1"/>
    <col min="22" max="22" width="9.19921875" customWidth="1"/>
    <col min="23" max="23" width="19" bestFit="1" customWidth="1"/>
    <col min="34" max="34" width="11.19921875" customWidth="1"/>
    <col min="37" max="37" width="20.3984375" bestFit="1" customWidth="1"/>
    <col min="38" max="38" width="9.8984375" bestFit="1" customWidth="1"/>
    <col min="42" max="42" width="17.69921875" customWidth="1"/>
    <col min="43" max="43" width="13" bestFit="1" customWidth="1"/>
  </cols>
  <sheetData>
    <row r="1" spans="1:4" ht="23" x14ac:dyDescent="0.5">
      <c r="A1" s="1" t="s">
        <v>0</v>
      </c>
    </row>
    <row r="5" spans="1:4" ht="19.5" thickBot="1" x14ac:dyDescent="0.45">
      <c r="B5" s="2" t="s">
        <v>111</v>
      </c>
    </row>
    <row r="6" spans="1:4" ht="12.5" thickTop="1" x14ac:dyDescent="0.3">
      <c r="B6" s="29" t="s">
        <v>96</v>
      </c>
    </row>
    <row r="8" spans="1:4" hidden="1" outlineLevel="1" x14ac:dyDescent="0.25">
      <c r="B8" s="3" t="s">
        <v>89</v>
      </c>
    </row>
    <row r="9" spans="1:4" ht="12" hidden="1" outlineLevel="1" x14ac:dyDescent="0.3">
      <c r="B9" t="s">
        <v>4</v>
      </c>
      <c r="C9" s="4" t="s">
        <v>11</v>
      </c>
      <c r="D9" s="8">
        <v>318.39999999999998</v>
      </c>
    </row>
    <row r="10" spans="1:4" ht="12" hidden="1" outlineLevel="1" x14ac:dyDescent="0.3">
      <c r="B10" t="s">
        <v>5</v>
      </c>
      <c r="C10" s="4" t="s">
        <v>11</v>
      </c>
      <c r="D10" s="8">
        <v>312.39999999999998</v>
      </c>
    </row>
    <row r="11" spans="1:4" ht="12" hidden="1" outlineLevel="1" x14ac:dyDescent="0.3">
      <c r="B11" t="s">
        <v>6</v>
      </c>
      <c r="C11" s="4" t="s">
        <v>11</v>
      </c>
      <c r="D11" s="8">
        <v>409</v>
      </c>
    </row>
    <row r="12" spans="1:4" ht="12" hidden="1" outlineLevel="1" x14ac:dyDescent="0.3">
      <c r="B12" t="s">
        <v>7</v>
      </c>
      <c r="C12" s="4" t="s">
        <v>11</v>
      </c>
      <c r="D12" s="26"/>
    </row>
    <row r="13" spans="1:4" hidden="1" outlineLevel="1" x14ac:dyDescent="0.25">
      <c r="D13" s="5"/>
    </row>
    <row r="14" spans="1:4" hidden="1" outlineLevel="1" x14ac:dyDescent="0.25">
      <c r="B14" s="3" t="s">
        <v>114</v>
      </c>
    </row>
    <row r="15" spans="1:4" ht="12" hidden="1" outlineLevel="1" x14ac:dyDescent="0.3">
      <c r="B15" t="s">
        <v>8</v>
      </c>
      <c r="C15" s="4" t="s">
        <v>11</v>
      </c>
      <c r="D15" s="5">
        <f>MAX(D9:D11)</f>
        <v>409</v>
      </c>
    </row>
    <row r="16" spans="1:4" ht="12" hidden="1" outlineLevel="1" x14ac:dyDescent="0.3">
      <c r="B16" t="s">
        <v>9</v>
      </c>
      <c r="C16" s="4" t="s">
        <v>11</v>
      </c>
      <c r="D16" s="5">
        <f>MIN(D9:D11)</f>
        <v>312.39999999999998</v>
      </c>
    </row>
    <row r="17" spans="2:4" ht="12" hidden="1" outlineLevel="1" x14ac:dyDescent="0.3">
      <c r="B17" t="s">
        <v>10</v>
      </c>
      <c r="C17" s="4" t="s">
        <v>11</v>
      </c>
      <c r="D17" s="5">
        <f>AVERAGE(D9:D11)</f>
        <v>346.59999999999997</v>
      </c>
    </row>
    <row r="18" spans="2:4" collapsed="1" x14ac:dyDescent="0.25"/>
    <row r="20" spans="2:4" ht="19.5" thickBot="1" x14ac:dyDescent="0.45">
      <c r="B20" s="2" t="s">
        <v>112</v>
      </c>
    </row>
    <row r="21" spans="2:4" ht="12.5" thickTop="1" x14ac:dyDescent="0.3">
      <c r="B21" s="29" t="s">
        <v>97</v>
      </c>
    </row>
    <row r="23" spans="2:4" hidden="1" outlineLevel="1" x14ac:dyDescent="0.25">
      <c r="B23" s="3" t="s">
        <v>115</v>
      </c>
    </row>
    <row r="24" spans="2:4" ht="12" hidden="1" outlineLevel="1" x14ac:dyDescent="0.3">
      <c r="B24" t="s">
        <v>17</v>
      </c>
      <c r="C24" s="4" t="s">
        <v>16</v>
      </c>
      <c r="D24" s="7">
        <v>10</v>
      </c>
    </row>
    <row r="25" spans="2:4" ht="12" hidden="1" outlineLevel="1" x14ac:dyDescent="0.3">
      <c r="B25" t="s">
        <v>18</v>
      </c>
      <c r="C25" s="4" t="s">
        <v>16</v>
      </c>
      <c r="D25" s="7">
        <v>2</v>
      </c>
    </row>
    <row r="26" spans="2:4" hidden="1" outlineLevel="1" x14ac:dyDescent="0.25"/>
    <row r="27" spans="2:4" hidden="1" outlineLevel="1" x14ac:dyDescent="0.25">
      <c r="B27" s="3" t="s">
        <v>22</v>
      </c>
    </row>
    <row r="28" spans="2:4" ht="12" hidden="1" outlineLevel="1" x14ac:dyDescent="0.3">
      <c r="B28" t="s">
        <v>17</v>
      </c>
      <c r="C28" s="4" t="s">
        <v>16</v>
      </c>
      <c r="D28" s="24"/>
    </row>
    <row r="29" spans="2:4" ht="12" hidden="1" outlineLevel="1" x14ac:dyDescent="0.3">
      <c r="B29" t="s">
        <v>19</v>
      </c>
      <c r="C29" s="4" t="s">
        <v>16</v>
      </c>
      <c r="D29" s="24"/>
    </row>
    <row r="30" spans="2:4" ht="12" hidden="1" outlineLevel="1" x14ac:dyDescent="0.3">
      <c r="B30" t="s">
        <v>20</v>
      </c>
      <c r="C30" s="4" t="s">
        <v>16</v>
      </c>
      <c r="D30" s="24"/>
    </row>
    <row r="31" spans="2:4" ht="12" hidden="1" outlineLevel="1" x14ac:dyDescent="0.3">
      <c r="B31" t="s">
        <v>17</v>
      </c>
      <c r="C31" s="4" t="s">
        <v>16</v>
      </c>
      <c r="D31" s="24"/>
    </row>
    <row r="32" spans="2:4" ht="12" hidden="1" outlineLevel="1" x14ac:dyDescent="0.3">
      <c r="B32" t="s">
        <v>21</v>
      </c>
      <c r="C32" s="4" t="s">
        <v>16</v>
      </c>
      <c r="D32" s="24"/>
    </row>
    <row r="33" spans="2:4" ht="12" hidden="1" outlineLevel="1" x14ac:dyDescent="0.3">
      <c r="B33" t="s">
        <v>17</v>
      </c>
      <c r="C33" s="4" t="s">
        <v>16</v>
      </c>
      <c r="D33" s="24"/>
    </row>
    <row r="34" spans="2:4" collapsed="1" x14ac:dyDescent="0.25"/>
    <row r="36" spans="2:4" ht="19.5" thickBot="1" x14ac:dyDescent="0.45">
      <c r="B36" s="2" t="s">
        <v>113</v>
      </c>
    </row>
    <row r="37" spans="2:4" ht="12.5" thickTop="1" x14ac:dyDescent="0.3">
      <c r="B37" s="29" t="s">
        <v>98</v>
      </c>
    </row>
    <row r="39" spans="2:4" hidden="1" outlineLevel="1" x14ac:dyDescent="0.25">
      <c r="B39" s="3" t="s">
        <v>23</v>
      </c>
    </row>
    <row r="40" spans="2:4" ht="12" hidden="1" outlineLevel="1" x14ac:dyDescent="0.3">
      <c r="B40" t="s">
        <v>24</v>
      </c>
      <c r="C40" s="4" t="s">
        <v>3</v>
      </c>
      <c r="D40" s="8">
        <v>10</v>
      </c>
    </row>
    <row r="41" spans="2:4" ht="12" hidden="1" outlineLevel="1" x14ac:dyDescent="0.3">
      <c r="B41" t="s">
        <v>25</v>
      </c>
      <c r="C41" s="4" t="s">
        <v>3</v>
      </c>
      <c r="D41" s="8">
        <v>5</v>
      </c>
    </row>
    <row r="42" spans="2:4" ht="12" hidden="1" outlineLevel="1" x14ac:dyDescent="0.3">
      <c r="B42" t="s">
        <v>1</v>
      </c>
      <c r="C42" s="4" t="s">
        <v>3</v>
      </c>
      <c r="D42" s="8">
        <v>20</v>
      </c>
    </row>
    <row r="43" spans="2:4" ht="12" hidden="1" outlineLevel="1" x14ac:dyDescent="0.3">
      <c r="B43" t="s">
        <v>31</v>
      </c>
      <c r="C43" s="4" t="s">
        <v>3</v>
      </c>
      <c r="D43" s="6">
        <f>SUM(D40:D42)</f>
        <v>35</v>
      </c>
    </row>
    <row r="44" spans="2:4" hidden="1" outlineLevel="1" x14ac:dyDescent="0.25"/>
    <row r="45" spans="2:4" ht="12" hidden="1" outlineLevel="1" x14ac:dyDescent="0.3">
      <c r="B45" t="s">
        <v>26</v>
      </c>
      <c r="C45" s="4" t="s">
        <v>30</v>
      </c>
      <c r="D45" s="7">
        <v>25</v>
      </c>
    </row>
    <row r="46" spans="2:4" ht="12" hidden="1" outlineLevel="1" x14ac:dyDescent="0.3">
      <c r="B46" t="s">
        <v>27</v>
      </c>
      <c r="C46" s="4" t="s">
        <v>3</v>
      </c>
      <c r="D46" s="8">
        <v>2</v>
      </c>
    </row>
    <row r="47" spans="2:4" ht="12" hidden="1" outlineLevel="1" x14ac:dyDescent="0.3">
      <c r="B47" t="s">
        <v>28</v>
      </c>
      <c r="C47" s="4" t="s">
        <v>3</v>
      </c>
      <c r="D47" s="6">
        <f>D45*D46</f>
        <v>50</v>
      </c>
    </row>
    <row r="48" spans="2:4" hidden="1" outlineLevel="1" x14ac:dyDescent="0.25"/>
    <row r="49" spans="1:5" ht="12" hidden="1" outlineLevel="1" x14ac:dyDescent="0.3">
      <c r="B49" t="s">
        <v>29</v>
      </c>
      <c r="C49" s="4" t="s">
        <v>3</v>
      </c>
      <c r="D49" s="9">
        <f>SUM(D43,D47)</f>
        <v>85</v>
      </c>
    </row>
    <row r="50" spans="1:5" ht="12" hidden="1" outlineLevel="1" x14ac:dyDescent="0.3">
      <c r="B50" t="s">
        <v>32</v>
      </c>
      <c r="C50" s="4" t="s">
        <v>30</v>
      </c>
      <c r="D50" s="7">
        <v>10</v>
      </c>
    </row>
    <row r="51" spans="1:5" ht="12" hidden="1" outlineLevel="1" x14ac:dyDescent="0.3">
      <c r="B51" s="10" t="s">
        <v>90</v>
      </c>
      <c r="C51" s="11" t="s">
        <v>3</v>
      </c>
      <c r="D51" s="12">
        <f>D49/D50</f>
        <v>8.5</v>
      </c>
    </row>
    <row r="52" spans="1:5" ht="12" hidden="1" outlineLevel="1" x14ac:dyDescent="0.3">
      <c r="B52" s="10" t="s">
        <v>91</v>
      </c>
      <c r="C52" s="11" t="s">
        <v>3</v>
      </c>
      <c r="D52" s="26"/>
    </row>
    <row r="53" spans="1:5" collapsed="1" x14ac:dyDescent="0.25"/>
    <row r="55" spans="1:5" ht="19.5" thickBot="1" x14ac:dyDescent="0.45">
      <c r="B55" s="2" t="s">
        <v>125</v>
      </c>
    </row>
    <row r="56" spans="1:5" ht="12.5" thickTop="1" x14ac:dyDescent="0.3">
      <c r="B56" s="29" t="s">
        <v>100</v>
      </c>
    </row>
    <row r="58" spans="1:5" hidden="1" outlineLevel="1" x14ac:dyDescent="0.25">
      <c r="B58" s="17" t="s">
        <v>50</v>
      </c>
      <c r="C58" s="17" t="s">
        <v>51</v>
      </c>
      <c r="D58" s="18" t="s">
        <v>52</v>
      </c>
      <c r="E58" s="18" t="s">
        <v>49</v>
      </c>
    </row>
    <row r="59" spans="1:5" hidden="1" outlineLevel="1" x14ac:dyDescent="0.25">
      <c r="A59">
        <v>1</v>
      </c>
      <c r="B59" s="24"/>
      <c r="C59" t="s">
        <v>33</v>
      </c>
      <c r="D59" s="14">
        <v>5</v>
      </c>
      <c r="E59" s="14" t="s">
        <v>35</v>
      </c>
    </row>
    <row r="60" spans="1:5" hidden="1" outlineLevel="1" x14ac:dyDescent="0.25">
      <c r="A60">
        <f t="shared" ref="A60:A65" si="0">A59+1</f>
        <v>2</v>
      </c>
      <c r="B60" s="24"/>
      <c r="C60" t="s">
        <v>2</v>
      </c>
      <c r="D60" s="13">
        <v>5</v>
      </c>
      <c r="E60" s="13" t="s">
        <v>35</v>
      </c>
    </row>
    <row r="61" spans="1:5" hidden="1" outlineLevel="1" x14ac:dyDescent="0.25">
      <c r="A61">
        <f t="shared" si="0"/>
        <v>3</v>
      </c>
      <c r="B61" s="24"/>
      <c r="C61" t="s">
        <v>55</v>
      </c>
      <c r="D61" s="13">
        <v>4.8</v>
      </c>
      <c r="E61" s="13" t="s">
        <v>35</v>
      </c>
    </row>
    <row r="62" spans="1:5" hidden="1" outlineLevel="1" x14ac:dyDescent="0.25">
      <c r="A62">
        <f t="shared" si="0"/>
        <v>4</v>
      </c>
      <c r="B62" s="24"/>
      <c r="C62" t="s">
        <v>54</v>
      </c>
      <c r="D62" s="13">
        <v>5</v>
      </c>
      <c r="E62" s="13" t="s">
        <v>35</v>
      </c>
    </row>
    <row r="63" spans="1:5" hidden="1" outlineLevel="1" x14ac:dyDescent="0.25">
      <c r="A63">
        <f t="shared" si="0"/>
        <v>5</v>
      </c>
      <c r="B63" s="24"/>
      <c r="C63" t="s">
        <v>34</v>
      </c>
      <c r="D63" s="13">
        <v>1</v>
      </c>
      <c r="E63" s="13" t="s">
        <v>40</v>
      </c>
    </row>
    <row r="64" spans="1:5" hidden="1" outlineLevel="1" x14ac:dyDescent="0.25">
      <c r="A64">
        <f t="shared" si="0"/>
        <v>6</v>
      </c>
      <c r="B64" s="24"/>
      <c r="C64" t="s">
        <v>37</v>
      </c>
      <c r="D64" s="13">
        <v>4</v>
      </c>
      <c r="E64" s="13" t="s">
        <v>109</v>
      </c>
    </row>
    <row r="65" spans="1:5" hidden="1" outlineLevel="1" x14ac:dyDescent="0.25">
      <c r="A65">
        <f t="shared" si="0"/>
        <v>7</v>
      </c>
      <c r="B65" s="24"/>
      <c r="C65" t="s">
        <v>36</v>
      </c>
      <c r="D65" s="13">
        <v>2.9</v>
      </c>
      <c r="E65" s="13" t="s">
        <v>38</v>
      </c>
    </row>
    <row r="66" spans="1:5" hidden="1" outlineLevel="1" x14ac:dyDescent="0.25">
      <c r="D66" s="15"/>
      <c r="E66" s="15"/>
    </row>
    <row r="67" spans="1:5" hidden="1" outlineLevel="1" x14ac:dyDescent="0.25">
      <c r="B67" t="s">
        <v>39</v>
      </c>
      <c r="E67" s="23"/>
    </row>
    <row r="68" spans="1:5" hidden="1" outlineLevel="1" x14ac:dyDescent="0.25">
      <c r="B68" t="s">
        <v>48</v>
      </c>
      <c r="D68" s="23">
        <f>COUNTIF(D59:D65,"&lt;3")</f>
        <v>2</v>
      </c>
    </row>
    <row r="69" spans="1:5" hidden="1" outlineLevel="1" x14ac:dyDescent="0.25">
      <c r="B69" t="s">
        <v>116</v>
      </c>
      <c r="D69" s="23">
        <f>COUNTIF(D59:D65,"&lt;&gt;5")</f>
        <v>4</v>
      </c>
    </row>
    <row r="70" spans="1:5" hidden="1" outlineLevel="1" x14ac:dyDescent="0.25">
      <c r="B70" t="s">
        <v>117</v>
      </c>
      <c r="D70" s="23">
        <f>_xlfn.MAXIFS(D59:D65,E59:E65,"&lt;&gt;A")</f>
        <v>4</v>
      </c>
    </row>
    <row r="71" spans="1:5" collapsed="1" x14ac:dyDescent="0.25"/>
    <row r="73" spans="1:5" ht="19.5" thickBot="1" x14ac:dyDescent="0.45">
      <c r="B73" s="2" t="s">
        <v>126</v>
      </c>
    </row>
    <row r="74" spans="1:5" ht="12.5" thickTop="1" x14ac:dyDescent="0.3">
      <c r="B74" s="29" t="s">
        <v>99</v>
      </c>
    </row>
    <row r="76" spans="1:5" hidden="1" outlineLevel="1" x14ac:dyDescent="0.25">
      <c r="B76" s="3" t="s">
        <v>53</v>
      </c>
    </row>
    <row r="77" spans="1:5" hidden="1" outlineLevel="1" x14ac:dyDescent="0.25">
      <c r="B77" s="7" t="s">
        <v>41</v>
      </c>
    </row>
    <row r="78" spans="1:5" hidden="1" outlineLevel="1" x14ac:dyDescent="0.25">
      <c r="B78" s="7" t="s">
        <v>42</v>
      </c>
    </row>
    <row r="79" spans="1:5" hidden="1" outlineLevel="1" x14ac:dyDescent="0.25">
      <c r="B79" s="7" t="s">
        <v>43</v>
      </c>
    </row>
    <row r="80" spans="1:5" hidden="1" outlineLevel="1" x14ac:dyDescent="0.25">
      <c r="B80" s="7" t="s">
        <v>44</v>
      </c>
    </row>
    <row r="81" spans="2:4" hidden="1" outlineLevel="1" x14ac:dyDescent="0.25">
      <c r="B81" s="7" t="s">
        <v>45</v>
      </c>
    </row>
    <row r="82" spans="2:4" hidden="1" outlineLevel="1" x14ac:dyDescent="0.25">
      <c r="B82" s="7" t="s">
        <v>46</v>
      </c>
    </row>
    <row r="83" spans="2:4" hidden="1" outlineLevel="1" x14ac:dyDescent="0.25">
      <c r="B83" s="7" t="s">
        <v>47</v>
      </c>
    </row>
    <row r="84" spans="2:4" collapsed="1" x14ac:dyDescent="0.25"/>
    <row r="86" spans="2:4" ht="19.5" thickBot="1" x14ac:dyDescent="0.45">
      <c r="B86" s="2" t="s">
        <v>120</v>
      </c>
    </row>
    <row r="87" spans="2:4" ht="12.5" thickTop="1" x14ac:dyDescent="0.3">
      <c r="B87" s="29" t="s">
        <v>102</v>
      </c>
    </row>
    <row r="89" spans="2:4" hidden="1" outlineLevel="1" x14ac:dyDescent="0.25">
      <c r="B89" s="3" t="s">
        <v>73</v>
      </c>
    </row>
    <row r="90" spans="2:4" hidden="1" outlineLevel="1" x14ac:dyDescent="0.25">
      <c r="B90" s="18" t="s">
        <v>95</v>
      </c>
      <c r="C90" s="18" t="s">
        <v>59</v>
      </c>
      <c r="D90" s="18" t="s">
        <v>93</v>
      </c>
    </row>
    <row r="91" spans="2:4" hidden="1" outlineLevel="1" x14ac:dyDescent="0.25">
      <c r="B91" s="19" t="s">
        <v>67</v>
      </c>
      <c r="C91" s="15">
        <v>1</v>
      </c>
      <c r="D91" s="19">
        <v>4</v>
      </c>
    </row>
    <row r="92" spans="2:4" hidden="1" outlineLevel="1" x14ac:dyDescent="0.25">
      <c r="B92" s="19" t="s">
        <v>61</v>
      </c>
      <c r="C92" s="15">
        <f>C91+1</f>
        <v>2</v>
      </c>
      <c r="D92" s="19">
        <v>4</v>
      </c>
    </row>
    <row r="93" spans="2:4" hidden="1" outlineLevel="1" x14ac:dyDescent="0.25">
      <c r="B93" s="19" t="s">
        <v>62</v>
      </c>
      <c r="C93" s="15">
        <f t="shared" ref="C93:C107" si="1">C92+1</f>
        <v>3</v>
      </c>
      <c r="D93" s="19">
        <v>4</v>
      </c>
    </row>
    <row r="94" spans="2:4" hidden="1" outlineLevel="1" x14ac:dyDescent="0.25">
      <c r="B94" s="19" t="s">
        <v>63</v>
      </c>
      <c r="C94" s="15">
        <f t="shared" si="1"/>
        <v>4</v>
      </c>
      <c r="D94" s="19">
        <v>2</v>
      </c>
    </row>
    <row r="95" spans="2:4" hidden="1" outlineLevel="1" x14ac:dyDescent="0.25">
      <c r="B95" s="19" t="s">
        <v>14</v>
      </c>
      <c r="C95" s="15">
        <f t="shared" si="1"/>
        <v>5</v>
      </c>
      <c r="D95" s="19">
        <v>2</v>
      </c>
    </row>
    <row r="96" spans="2:4" hidden="1" outlineLevel="1" x14ac:dyDescent="0.25">
      <c r="B96" s="19" t="s">
        <v>12</v>
      </c>
      <c r="C96" s="15">
        <f t="shared" si="1"/>
        <v>6</v>
      </c>
      <c r="D96" s="19">
        <v>4</v>
      </c>
    </row>
    <row r="97" spans="2:4" hidden="1" outlineLevel="1" x14ac:dyDescent="0.25">
      <c r="B97" s="19" t="s">
        <v>15</v>
      </c>
      <c r="C97" s="15">
        <f t="shared" si="1"/>
        <v>7</v>
      </c>
      <c r="D97" s="19">
        <v>0</v>
      </c>
    </row>
    <row r="98" spans="2:4" hidden="1" outlineLevel="1" x14ac:dyDescent="0.25">
      <c r="B98" s="19" t="s">
        <v>64</v>
      </c>
      <c r="C98" s="15">
        <f t="shared" si="1"/>
        <v>8</v>
      </c>
      <c r="D98" s="19">
        <v>4</v>
      </c>
    </row>
    <row r="99" spans="2:4" hidden="1" outlineLevel="1" x14ac:dyDescent="0.25">
      <c r="B99" s="19" t="s">
        <v>13</v>
      </c>
      <c r="C99" s="15">
        <f t="shared" si="1"/>
        <v>9</v>
      </c>
      <c r="D99" s="19">
        <v>4</v>
      </c>
    </row>
    <row r="100" spans="2:4" hidden="1" outlineLevel="1" x14ac:dyDescent="0.25">
      <c r="B100" s="19" t="s">
        <v>65</v>
      </c>
      <c r="C100" s="15">
        <f t="shared" si="1"/>
        <v>10</v>
      </c>
      <c r="D100" s="19">
        <v>0</v>
      </c>
    </row>
    <row r="101" spans="2:4" hidden="1" outlineLevel="1" x14ac:dyDescent="0.25">
      <c r="B101" s="19" t="s">
        <v>66</v>
      </c>
      <c r="C101" s="15">
        <f t="shared" si="1"/>
        <v>11</v>
      </c>
      <c r="D101" s="19">
        <v>4</v>
      </c>
    </row>
    <row r="102" spans="2:4" hidden="1" outlineLevel="1" x14ac:dyDescent="0.25">
      <c r="B102" s="19" t="s">
        <v>60</v>
      </c>
      <c r="C102" s="15">
        <f t="shared" si="1"/>
        <v>12</v>
      </c>
      <c r="D102" s="19">
        <v>4</v>
      </c>
    </row>
    <row r="103" spans="2:4" hidden="1" outlineLevel="1" x14ac:dyDescent="0.25">
      <c r="B103" s="19" t="s">
        <v>68</v>
      </c>
      <c r="C103" s="15">
        <f t="shared" si="1"/>
        <v>13</v>
      </c>
      <c r="D103" s="19">
        <v>2</v>
      </c>
    </row>
    <row r="104" spans="2:4" hidden="1" outlineLevel="1" x14ac:dyDescent="0.25">
      <c r="B104" s="19" t="s">
        <v>69</v>
      </c>
      <c r="C104" s="15">
        <f t="shared" si="1"/>
        <v>14</v>
      </c>
      <c r="D104" s="19">
        <v>2</v>
      </c>
    </row>
    <row r="105" spans="2:4" hidden="1" outlineLevel="1" x14ac:dyDescent="0.25">
      <c r="B105" s="19" t="s">
        <v>70</v>
      </c>
      <c r="C105" s="15">
        <f t="shared" si="1"/>
        <v>15</v>
      </c>
      <c r="D105" s="19">
        <v>6</v>
      </c>
    </row>
    <row r="106" spans="2:4" hidden="1" outlineLevel="1" x14ac:dyDescent="0.25">
      <c r="B106" s="19" t="s">
        <v>71</v>
      </c>
      <c r="C106" s="15">
        <f t="shared" si="1"/>
        <v>16</v>
      </c>
      <c r="D106" s="19">
        <v>4</v>
      </c>
    </row>
    <row r="107" spans="2:4" hidden="1" outlineLevel="1" x14ac:dyDescent="0.25">
      <c r="B107" s="19" t="s">
        <v>72</v>
      </c>
      <c r="C107" s="15">
        <f t="shared" si="1"/>
        <v>17</v>
      </c>
      <c r="D107" s="19">
        <v>0</v>
      </c>
    </row>
    <row r="108" spans="2:4" hidden="1" outlineLevel="1" x14ac:dyDescent="0.25"/>
    <row r="109" spans="2:4" hidden="1" outlineLevel="1" x14ac:dyDescent="0.25">
      <c r="B109" s="3" t="s">
        <v>94</v>
      </c>
      <c r="C109" s="18" t="s">
        <v>59</v>
      </c>
      <c r="D109" s="18" t="s">
        <v>93</v>
      </c>
    </row>
    <row r="110" spans="2:4" hidden="1" outlineLevel="1" x14ac:dyDescent="0.25">
      <c r="B110" s="19" t="s">
        <v>60</v>
      </c>
      <c r="C110" s="23"/>
      <c r="D110" s="23"/>
    </row>
    <row r="111" spans="2:4" hidden="1" outlineLevel="1" x14ac:dyDescent="0.25">
      <c r="B111" s="19" t="s">
        <v>69</v>
      </c>
      <c r="C111" s="23"/>
      <c r="D111" s="23"/>
    </row>
    <row r="112" spans="2:4" hidden="1" outlineLevel="1" x14ac:dyDescent="0.25">
      <c r="B112" s="19" t="s">
        <v>72</v>
      </c>
      <c r="C112" s="23"/>
      <c r="D112" s="23"/>
    </row>
    <row r="113" spans="2:4" hidden="1" outlineLevel="1" x14ac:dyDescent="0.25"/>
    <row r="114" spans="2:4" hidden="1" outlineLevel="1" x14ac:dyDescent="0.25">
      <c r="B114" s="3" t="s">
        <v>85</v>
      </c>
      <c r="C114" s="18" t="s">
        <v>59</v>
      </c>
      <c r="D114" s="18" t="s">
        <v>93</v>
      </c>
    </row>
    <row r="115" spans="2:4" hidden="1" outlineLevel="1" x14ac:dyDescent="0.25">
      <c r="B115" s="19" t="s">
        <v>60</v>
      </c>
      <c r="C115" s="23">
        <f>_xlfn.XLOOKUP($B115,$B$91:$B$107,C$91:C$107)</f>
        <v>12</v>
      </c>
      <c r="D115" s="23">
        <f t="shared" ref="D115:D117" si="2">_xlfn.XLOOKUP($B115,$B$91:$B$107,D$91:D$107)</f>
        <v>4</v>
      </c>
    </row>
    <row r="116" spans="2:4" hidden="1" outlineLevel="1" x14ac:dyDescent="0.25">
      <c r="B116" s="19" t="s">
        <v>69</v>
      </c>
      <c r="C116" s="23">
        <f t="shared" ref="C116:C117" si="3">_xlfn.XLOOKUP($B116,$B$91:$B$107,C$91:C$107)</f>
        <v>14</v>
      </c>
      <c r="D116" s="23">
        <f t="shared" si="2"/>
        <v>2</v>
      </c>
    </row>
    <row r="117" spans="2:4" hidden="1" outlineLevel="1" x14ac:dyDescent="0.25">
      <c r="B117" s="19" t="s">
        <v>72</v>
      </c>
      <c r="C117" s="23">
        <f t="shared" si="3"/>
        <v>17</v>
      </c>
      <c r="D117" s="23">
        <f t="shared" si="2"/>
        <v>0</v>
      </c>
    </row>
    <row r="118" spans="2:4" collapsed="1" x14ac:dyDescent="0.25"/>
    <row r="120" spans="2:4" ht="19.5" thickBot="1" x14ac:dyDescent="0.45">
      <c r="B120" s="2" t="s">
        <v>121</v>
      </c>
    </row>
    <row r="121" spans="2:4" ht="12.5" thickTop="1" x14ac:dyDescent="0.3">
      <c r="B121" s="29" t="s">
        <v>103</v>
      </c>
    </row>
    <row r="123" spans="2:4" hidden="1" outlineLevel="1" x14ac:dyDescent="0.25">
      <c r="B123" s="20" t="s">
        <v>75</v>
      </c>
      <c r="C123" s="20"/>
      <c r="D123" s="21">
        <v>44269</v>
      </c>
    </row>
    <row r="124" spans="2:4" hidden="1" outlineLevel="1" x14ac:dyDescent="0.25">
      <c r="B124" s="20"/>
    </row>
    <row r="125" spans="2:4" hidden="1" outlineLevel="1" x14ac:dyDescent="0.25">
      <c r="B125" t="s">
        <v>105</v>
      </c>
      <c r="D125" s="22">
        <f>$D$123</f>
        <v>44269</v>
      </c>
    </row>
    <row r="126" spans="2:4" hidden="1" outlineLevel="1" x14ac:dyDescent="0.25">
      <c r="D126" s="25"/>
    </row>
    <row r="127" spans="2:4" hidden="1" outlineLevel="1" x14ac:dyDescent="0.25">
      <c r="D127" s="25"/>
    </row>
    <row r="128" spans="2:4" hidden="1" outlineLevel="1" x14ac:dyDescent="0.25">
      <c r="D128" s="25"/>
    </row>
    <row r="129" spans="2:4" hidden="1" outlineLevel="1" x14ac:dyDescent="0.25">
      <c r="D129" s="25"/>
    </row>
    <row r="130" spans="2:4" hidden="1" outlineLevel="1" x14ac:dyDescent="0.25">
      <c r="D130" s="25"/>
    </row>
    <row r="131" spans="2:4" hidden="1" outlineLevel="1" x14ac:dyDescent="0.25">
      <c r="D131" s="25"/>
    </row>
    <row r="132" spans="2:4" hidden="1" outlineLevel="1" x14ac:dyDescent="0.25"/>
    <row r="133" spans="2:4" hidden="1" outlineLevel="1" x14ac:dyDescent="0.25"/>
    <row r="134" spans="2:4" hidden="1" outlineLevel="1" x14ac:dyDescent="0.25">
      <c r="B134" t="s">
        <v>104</v>
      </c>
      <c r="D134" s="22">
        <f>$D$123</f>
        <v>44269</v>
      </c>
    </row>
    <row r="135" spans="2:4" hidden="1" outlineLevel="1" x14ac:dyDescent="0.25">
      <c r="D135" s="25">
        <f>DATE(YEAR(D134),MONTH(D134)+2,DAY(D134))</f>
        <v>44330</v>
      </c>
    </row>
    <row r="136" spans="2:4" hidden="1" outlineLevel="1" x14ac:dyDescent="0.25">
      <c r="D136" s="25">
        <f t="shared" ref="D136:D140" si="4">DATE(YEAR(D135),MONTH(D135)+2,DAY(D135))</f>
        <v>44391</v>
      </c>
    </row>
    <row r="137" spans="2:4" hidden="1" outlineLevel="1" x14ac:dyDescent="0.25">
      <c r="D137" s="25">
        <f t="shared" si="4"/>
        <v>44453</v>
      </c>
    </row>
    <row r="138" spans="2:4" hidden="1" outlineLevel="1" x14ac:dyDescent="0.25">
      <c r="D138" s="25">
        <f t="shared" si="4"/>
        <v>44514</v>
      </c>
    </row>
    <row r="139" spans="2:4" hidden="1" outlineLevel="1" x14ac:dyDescent="0.25">
      <c r="D139" s="25">
        <f t="shared" si="4"/>
        <v>44575</v>
      </c>
    </row>
    <row r="140" spans="2:4" hidden="1" outlineLevel="1" x14ac:dyDescent="0.25">
      <c r="D140" s="25">
        <f t="shared" si="4"/>
        <v>44634</v>
      </c>
    </row>
    <row r="141" spans="2:4" hidden="1" outlineLevel="1" x14ac:dyDescent="0.25"/>
    <row r="142" spans="2:4" hidden="1" outlineLevel="1" x14ac:dyDescent="0.25"/>
    <row r="143" spans="2:4" hidden="1" outlineLevel="1" x14ac:dyDescent="0.25">
      <c r="B143" t="s">
        <v>106</v>
      </c>
      <c r="D143" s="22">
        <f>$D$123</f>
        <v>44269</v>
      </c>
    </row>
    <row r="144" spans="2:4" hidden="1" outlineLevel="1" x14ac:dyDescent="0.25">
      <c r="D144" s="25">
        <f>DATE(YEAR(D143)+2,MONTH(D143),DAY(D143))</f>
        <v>44999</v>
      </c>
    </row>
    <row r="145" spans="2:4" hidden="1" outlineLevel="1" x14ac:dyDescent="0.25">
      <c r="D145" s="25">
        <f t="shared" ref="D145:D149" si="5">DATE(YEAR(D144)+2,MONTH(D144),DAY(D144))</f>
        <v>45730</v>
      </c>
    </row>
    <row r="146" spans="2:4" hidden="1" outlineLevel="1" x14ac:dyDescent="0.25">
      <c r="D146" s="25">
        <f t="shared" si="5"/>
        <v>46460</v>
      </c>
    </row>
    <row r="147" spans="2:4" hidden="1" outlineLevel="1" x14ac:dyDescent="0.25">
      <c r="D147" s="25">
        <f t="shared" si="5"/>
        <v>47191</v>
      </c>
    </row>
    <row r="148" spans="2:4" hidden="1" outlineLevel="1" x14ac:dyDescent="0.25">
      <c r="D148" s="25">
        <f t="shared" si="5"/>
        <v>47921</v>
      </c>
    </row>
    <row r="149" spans="2:4" hidden="1" outlineLevel="1" x14ac:dyDescent="0.25">
      <c r="D149" s="25">
        <f t="shared" si="5"/>
        <v>48652</v>
      </c>
    </row>
    <row r="150" spans="2:4" collapsed="1" x14ac:dyDescent="0.25"/>
    <row r="152" spans="2:4" ht="19.5" thickBot="1" x14ac:dyDescent="0.45">
      <c r="B152" s="2" t="s">
        <v>122</v>
      </c>
    </row>
    <row r="153" spans="2:4" ht="12.5" thickTop="1" x14ac:dyDescent="0.3">
      <c r="B153" s="29" t="s">
        <v>107</v>
      </c>
    </row>
    <row r="155" spans="2:4" hidden="1" outlineLevel="1" x14ac:dyDescent="0.25">
      <c r="B155" t="s">
        <v>76</v>
      </c>
      <c r="C155" s="21">
        <v>37072</v>
      </c>
    </row>
    <row r="156" spans="2:4" hidden="1" outlineLevel="1" x14ac:dyDescent="0.25">
      <c r="B156" t="s">
        <v>77</v>
      </c>
      <c r="C156" s="21">
        <v>44280</v>
      </c>
    </row>
    <row r="157" spans="2:4" hidden="1" outlineLevel="1" x14ac:dyDescent="0.25"/>
    <row r="158" spans="2:4" hidden="1" outlineLevel="1" x14ac:dyDescent="0.25">
      <c r="B158" t="s">
        <v>78</v>
      </c>
      <c r="C158" s="28"/>
    </row>
    <row r="159" spans="2:4" hidden="1" outlineLevel="1" x14ac:dyDescent="0.25">
      <c r="B159" t="s">
        <v>127</v>
      </c>
      <c r="C159" s="28"/>
    </row>
    <row r="160" spans="2:4" hidden="1" outlineLevel="1" x14ac:dyDescent="0.25">
      <c r="B160" t="s">
        <v>80</v>
      </c>
      <c r="C160" s="28">
        <f>DATEDIF($C$155,$C$156,"m")</f>
        <v>236</v>
      </c>
    </row>
    <row r="161" spans="2:3" hidden="1" outlineLevel="1" x14ac:dyDescent="0.25">
      <c r="B161" s="16" t="s">
        <v>79</v>
      </c>
      <c r="C161" s="28">
        <f>DATEDIF($C$155,$C$156,"y")</f>
        <v>19</v>
      </c>
    </row>
    <row r="162" spans="2:3" collapsed="1" x14ac:dyDescent="0.25"/>
    <row r="163" spans="2:3" x14ac:dyDescent="0.25">
      <c r="C163" s="27"/>
    </row>
    <row r="164" spans="2:3" ht="19.5" thickBot="1" x14ac:dyDescent="0.45">
      <c r="B164" s="2" t="s">
        <v>123</v>
      </c>
    </row>
    <row r="165" spans="2:3" ht="12.5" thickTop="1" x14ac:dyDescent="0.3">
      <c r="B165" s="29" t="s">
        <v>108</v>
      </c>
    </row>
    <row r="167" spans="2:3" hidden="1" outlineLevel="1" x14ac:dyDescent="0.25">
      <c r="B167" t="s">
        <v>81</v>
      </c>
      <c r="C167" s="7" t="s">
        <v>57</v>
      </c>
    </row>
    <row r="168" spans="2:3" hidden="1" outlineLevel="1" x14ac:dyDescent="0.25">
      <c r="B168" t="s">
        <v>82</v>
      </c>
      <c r="C168" s="7" t="s">
        <v>86</v>
      </c>
    </row>
    <row r="169" spans="2:3" hidden="1" outlineLevel="1" x14ac:dyDescent="0.25">
      <c r="B169" t="s">
        <v>83</v>
      </c>
      <c r="C169" s="7" t="s">
        <v>87</v>
      </c>
    </row>
    <row r="170" spans="2:3" hidden="1" outlineLevel="1" x14ac:dyDescent="0.25">
      <c r="B170" t="s">
        <v>84</v>
      </c>
      <c r="C170" s="7" t="s">
        <v>88</v>
      </c>
    </row>
    <row r="171" spans="2:3" hidden="1" outlineLevel="1" x14ac:dyDescent="0.25"/>
    <row r="172" spans="2:3" hidden="1" outlineLevel="1" x14ac:dyDescent="0.25">
      <c r="B172" t="s">
        <v>110</v>
      </c>
      <c r="C172" s="28"/>
    </row>
    <row r="173" spans="2:3" hidden="1" outlineLevel="1" x14ac:dyDescent="0.25">
      <c r="B173" t="s">
        <v>128</v>
      </c>
      <c r="C173" s="28" t="str">
        <f>_xlfn.TEXTJOIN(" ",TRUE,C167:C170)</f>
        <v>Excel does many things well!</v>
      </c>
    </row>
    <row r="174" spans="2:3" collapsed="1" x14ac:dyDescent="0.25"/>
    <row r="175" spans="2:3" ht="19.5" thickBot="1" x14ac:dyDescent="0.45">
      <c r="B175" s="2" t="s">
        <v>124</v>
      </c>
    </row>
    <row r="176" spans="2:3" ht="12.5" thickTop="1" x14ac:dyDescent="0.3">
      <c r="B176" s="29" t="s">
        <v>101</v>
      </c>
    </row>
    <row r="178" spans="2:3" hidden="1" outlineLevel="1" x14ac:dyDescent="0.25">
      <c r="B178" t="s">
        <v>92</v>
      </c>
      <c r="C178" s="7" t="s">
        <v>56</v>
      </c>
    </row>
    <row r="179" spans="2:3" hidden="1" outlineLevel="1" x14ac:dyDescent="0.25">
      <c r="B179" t="s">
        <v>74</v>
      </c>
      <c r="C179" s="7" t="s">
        <v>58</v>
      </c>
    </row>
    <row r="180" spans="2:3" hidden="1" outlineLevel="1" x14ac:dyDescent="0.25"/>
    <row r="181" spans="2:3" hidden="1" outlineLevel="1" x14ac:dyDescent="0.25">
      <c r="B181" t="s">
        <v>118</v>
      </c>
      <c r="C181" s="24"/>
    </row>
    <row r="182" spans="2:3" hidden="1" outlineLevel="1" x14ac:dyDescent="0.25">
      <c r="B182" t="s">
        <v>119</v>
      </c>
      <c r="C182" s="24"/>
    </row>
    <row r="183" spans="2:3" collapsed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M</dc:creator>
  <cp:lastModifiedBy>E M</cp:lastModifiedBy>
  <dcterms:created xsi:type="dcterms:W3CDTF">2020-10-26T06:45:20Z</dcterms:created>
  <dcterms:modified xsi:type="dcterms:W3CDTF">2021-05-26T04:32:30Z</dcterms:modified>
</cp:coreProperties>
</file>